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2" i="1"/>
  <c r="L2" i="1" l="1"/>
  <c r="K2" i="1"/>
  <c r="J2" i="1"/>
  <c r="I2" i="1"/>
  <c r="H2" i="1"/>
  <c r="G2" i="1"/>
  <c r="L6" i="1" l="1"/>
  <c r="K6" i="1"/>
  <c r="J6" i="1"/>
  <c r="I6" i="1"/>
  <c r="H6" i="1"/>
  <c r="G6" i="1"/>
  <c r="L5" i="1" l="1"/>
  <c r="K5" i="1"/>
  <c r="J5" i="1"/>
  <c r="I5" i="1"/>
  <c r="H5" i="1"/>
  <c r="G5" i="1"/>
  <c r="L4" i="1"/>
  <c r="K4" i="1"/>
  <c r="J4" i="1"/>
  <c r="I4" i="1"/>
  <c r="H4" i="1"/>
  <c r="G4" i="1"/>
  <c r="L3" i="1"/>
  <c r="K3" i="1"/>
  <c r="J3" i="1"/>
  <c r="I3" i="1"/>
  <c r="H3" i="1"/>
  <c r="G3" i="1"/>
</calcChain>
</file>

<file path=xl/sharedStrings.xml><?xml version="1.0" encoding="utf-8"?>
<sst xmlns="http://schemas.openxmlformats.org/spreadsheetml/2006/main" count="39" uniqueCount="27">
  <si>
    <t>Город</t>
  </si>
  <si>
    <t xml:space="preserve">Вид рекламы </t>
  </si>
  <si>
    <t>Охват территории</t>
  </si>
  <si>
    <t>Целевая аудитория</t>
  </si>
  <si>
    <t>Реклама на ТВ</t>
  </si>
  <si>
    <t>Телеканал</t>
  </si>
  <si>
    <t>Город + 50 км в область</t>
  </si>
  <si>
    <t>СТС</t>
  </si>
  <si>
    <t>РЕН ТВ</t>
  </si>
  <si>
    <t>Возраст: от 10 до 45 лет. Пол: мужчины 48%, женщины 52%</t>
  </si>
  <si>
    <t>Возраст: от 25 до 54 лет. Пол: мужчины 58%, женщины 42%</t>
  </si>
  <si>
    <t>Хабаровск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</si>
  <si>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</si>
  <si>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</si>
  <si>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</si>
  <si>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</si>
  <si>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</si>
  <si>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</si>
  <si>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</si>
  <si>
    <t>Пятый</t>
  </si>
  <si>
    <t>Возраст: от 25 до 59 лет. Пол: мужчины 46%, женщины 54%</t>
  </si>
  <si>
    <t>Югра</t>
  </si>
  <si>
    <t>НТВ</t>
  </si>
  <si>
    <t>Возраст: от 18 до 59 лет. Пол: мужчины 45%, женщины 55%</t>
  </si>
  <si>
    <t>Возраст: от 25 до 55 лет. Пол: мужчины 49%, женщины 51%</t>
  </si>
  <si>
    <t>Выходов в день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</si>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</sst>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4" style="1" customWidth="1"/>
    <col min="4" max="4" width="18.5703125" style="1" bestFit="1" customWidth="1"/>
    <col min="5" max="5" width="16.85546875" style="1" bestFit="1" customWidth="1"/>
    <col min="6" max="6" width="22.42578125" style="1" customWidth="1"/>
    <col min="7" max="7" width="15.28515625" style="1" customWidth="1"/>
    <col min="8" max="12" width="16.28515625" style="1" customWidth="1"/>
    <col min="13" max="13" width="20.5703125" style="1" customWidth="1"/>
    <col min="14" max="14" width="21.42578125" style="1" customWidth="1"/>
    <col min="15" max="16384" width="9.140625" style="1"/>
  </cols>
  <sheetData>
    <row r="1" spans="1:14" x14ac:dyDescent="0.2">
      <c r="A1" s="2" t="s">
        <v>0</v>
      </c>
      <c r="B1" s="2" t="s">
        <v>1</v>
      </c>
      <c r="C1" s="2" t="s">
        <v>5</v>
      </c>
      <c r="D1" s="2" t="s">
        <v>25</v>
      </c>
      <c r="E1" s="2" t="s">
        <v>26</v>
      </c>
      <c r="F1" s="2" t="s">
        <v>18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2</v>
      </c>
      <c r="N1" s="2" t="s">
        <v>3</v>
      </c>
    </row>
    <row r="2" spans="1:14" ht="38.25" x14ac:dyDescent="0.2">
      <c r="A2" s="3" t="s">
        <v>11</v>
      </c>
      <c r="B2" s="3" t="s">
        <v>4</v>
      </c>
      <c r="C2" s="3" t="s">
        <v>22</v>
      </c>
      <c r="D2" s="3">
        <v>1</v>
      </c>
      <c r="E2" s="3">
        <v>1</v>
      </c>
      <c r="F2" s="3">
        <f>D2*E2</f>
        <v>1</v>
      </c>
      <c r="G2" s="4">
        <f>50*5*F2</f>
        <v>250</v>
      </c>
      <c r="H2" s="4">
        <f>50*10*F2</f>
        <v>500</v>
      </c>
      <c r="I2" s="4">
        <f>50*15*F2</f>
        <v>750</v>
      </c>
      <c r="J2" s="4">
        <f>50*20*F2</f>
        <v>1000</v>
      </c>
      <c r="K2" s="4">
        <f>50*25*F2</f>
        <v>1250</v>
      </c>
      <c r="L2" s="4">
        <f>50*30*F2</f>
        <v>1500</v>
      </c>
      <c r="M2" s="3" t="s">
        <v>6</v>
      </c>
      <c r="N2" s="3" t="s">
        <v>23</v>
      </c>
    </row>
    <row r="3" spans="1:14" ht="38.25" x14ac:dyDescent="0.2">
      <c r="A3" s="3" t="s">
        <v>11</v>
      </c>
      <c r="B3" s="3" t="s">
        <v>4</v>
      </c>
      <c r="C3" s="3" t="s">
        <v>7</v>
      </c>
      <c r="D3" s="3">
        <v>1</v>
      </c>
      <c r="E3" s="3">
        <v>1</v>
      </c>
      <c r="F3" s="3">
        <f t="shared" ref="F3:F6" si="0">D3*E3</f>
        <v>1</v>
      </c>
      <c r="G3" s="4">
        <f>30*5*F3</f>
        <v>150</v>
      </c>
      <c r="H3" s="4">
        <f>30*10*F3</f>
        <v>300</v>
      </c>
      <c r="I3" s="4">
        <f>30*15*F3</f>
        <v>450</v>
      </c>
      <c r="J3" s="4">
        <f>30*20*F3</f>
        <v>600</v>
      </c>
      <c r="K3" s="4">
        <f>30*25*F3</f>
        <v>750</v>
      </c>
      <c r="L3" s="4">
        <f>30*30*F3</f>
        <v>900</v>
      </c>
      <c r="M3" s="3" t="s">
        <v>6</v>
      </c>
      <c r="N3" s="3" t="s">
        <v>9</v>
      </c>
    </row>
    <row r="4" spans="1:14" ht="38.25" x14ac:dyDescent="0.2">
      <c r="A4" s="3" t="s">
        <v>11</v>
      </c>
      <c r="B4" s="3" t="s">
        <v>4</v>
      </c>
      <c r="C4" s="3" t="s">
        <v>8</v>
      </c>
      <c r="D4" s="3">
        <v>1</v>
      </c>
      <c r="E4" s="3">
        <v>1</v>
      </c>
      <c r="F4" s="3">
        <f t="shared" si="0"/>
        <v>1</v>
      </c>
      <c r="G4" s="4">
        <f>30*5*F4</f>
        <v>150</v>
      </c>
      <c r="H4" s="4">
        <f>30*10*F4</f>
        <v>300</v>
      </c>
      <c r="I4" s="4">
        <f>30*15*F4</f>
        <v>450</v>
      </c>
      <c r="J4" s="4">
        <f>30*20*F4</f>
        <v>600</v>
      </c>
      <c r="K4" s="4">
        <f>30*25*F4</f>
        <v>750</v>
      </c>
      <c r="L4" s="4">
        <f>30*30*F4</f>
        <v>900</v>
      </c>
      <c r="M4" s="3" t="s">
        <v>6</v>
      </c>
      <c r="N4" s="3" t="s">
        <v>10</v>
      </c>
    </row>
    <row r="5" spans="1:14" ht="38.25" x14ac:dyDescent="0.2">
      <c r="A5" s="3" t="s">
        <v>11</v>
      </c>
      <c r="B5" s="3" t="s">
        <v>4</v>
      </c>
      <c r="C5" s="3" t="s">
        <v>19</v>
      </c>
      <c r="D5" s="3">
        <v>1</v>
      </c>
      <c r="E5" s="3">
        <v>1</v>
      </c>
      <c r="F5" s="3">
        <f t="shared" si="0"/>
        <v>1</v>
      </c>
      <c r="G5" s="4">
        <f>30*5*F5</f>
        <v>150</v>
      </c>
      <c r="H5" s="4">
        <f>30*10*F5</f>
        <v>300</v>
      </c>
      <c r="I5" s="4">
        <f>30*15*F5</f>
        <v>450</v>
      </c>
      <c r="J5" s="4">
        <f>30*20*F5</f>
        <v>600</v>
      </c>
      <c r="K5" s="4">
        <f>30*25*F5</f>
        <v>750</v>
      </c>
      <c r="L5" s="4">
        <f>30*30*F5</f>
        <v>900</v>
      </c>
      <c r="M5" s="3" t="s">
        <v>6</v>
      </c>
      <c r="N5" s="3" t="s">
        <v>20</v>
      </c>
    </row>
    <row r="6" spans="1:14" ht="38.25" x14ac:dyDescent="0.2">
      <c r="A6" s="3" t="s">
        <v>11</v>
      </c>
      <c r="B6" s="3" t="s">
        <v>4</v>
      </c>
      <c r="C6" s="3" t="s">
        <v>21</v>
      </c>
      <c r="D6" s="3">
        <v>1</v>
      </c>
      <c r="E6" s="3">
        <v>1</v>
      </c>
      <c r="F6" s="3">
        <f t="shared" si="0"/>
        <v>1</v>
      </c>
      <c r="G6" s="4">
        <f>40*5*F6</f>
        <v>200</v>
      </c>
      <c r="H6" s="4">
        <f>40*10*F6</f>
        <v>400</v>
      </c>
      <c r="I6" s="4">
        <f>40*15*F6</f>
        <v>600</v>
      </c>
      <c r="J6" s="4">
        <f>40*20*F6</f>
        <v>800</v>
      </c>
      <c r="K6" s="4">
        <f>40*25*F6</f>
        <v>1000</v>
      </c>
      <c r="L6" s="4">
        <f>40*30*F6</f>
        <v>1200</v>
      </c>
      <c r="M6" s="3" t="s">
        <v>6</v>
      </c>
      <c r="N6" s="3" t="s">
        <v>24</v>
      </c>
    </row>
  </sheetData>
  <autoFilter ref="A1:N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2026-05-07T07:11:36Z</dcterms:modified>
</cp:coreProperties>
</file>